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52" i="1" l="1"/>
  <c r="I54" i="1" s="1"/>
  <c r="H47" i="1"/>
  <c r="H36" i="1"/>
  <c r="I55" i="1" s="1"/>
  <c r="H26" i="1"/>
  <c r="H15" i="1"/>
  <c r="I28" i="1" s="1"/>
  <c r="I3" i="1"/>
  <c r="I57" i="1" l="1"/>
  <c r="I59" i="1" s="1"/>
</calcChain>
</file>

<file path=xl/sharedStrings.xml><?xml version="1.0" encoding="utf-8"?>
<sst xmlns="http://schemas.openxmlformats.org/spreadsheetml/2006/main" count="70" uniqueCount="47">
  <si>
    <t>Accounts  to 31 May 2016</t>
  </si>
  <si>
    <t>Deposit Account - Unity</t>
  </si>
  <si>
    <t>Amount Carried Forward from</t>
  </si>
  <si>
    <t xml:space="preserve">Amount credited since </t>
  </si>
  <si>
    <t>None</t>
  </si>
  <si>
    <t>Deposit Balance to  be carried forward</t>
  </si>
  <si>
    <t>Cheque Account - Unity</t>
  </si>
  <si>
    <t>Amount Carried Forward From</t>
  </si>
  <si>
    <t>Account credited since</t>
  </si>
  <si>
    <t xml:space="preserve"> </t>
  </si>
  <si>
    <t>T Main (allotments)</t>
  </si>
  <si>
    <t>Total Credits</t>
  </si>
  <si>
    <t>Debited from bank since</t>
  </si>
  <si>
    <t>BACS</t>
  </si>
  <si>
    <t>Westcotec (street  light maint))</t>
  </si>
  <si>
    <t>PJ&amp;B Jones (cemetery maint)</t>
  </si>
  <si>
    <t>DD</t>
  </si>
  <si>
    <t>EON (electricity)</t>
  </si>
  <si>
    <t>Chq</t>
  </si>
  <si>
    <t>T Wadsley (Clerk Salary March/April)</t>
  </si>
  <si>
    <t>T Wadsley (Clerk allowances/expenses and reimbursements)</t>
  </si>
  <si>
    <t>EP</t>
  </si>
  <si>
    <t>H Carrier (clerk's salary)</t>
  </si>
  <si>
    <t>Norfolk ALC (subs)</t>
  </si>
  <si>
    <t>Total Debits</t>
  </si>
  <si>
    <t>Cheque Account Balance to be carried forward</t>
  </si>
  <si>
    <t>Uncleared Payments</t>
  </si>
  <si>
    <t>J Anderson (move filing cabinet)</t>
  </si>
  <si>
    <t>HMRC ( clerk's tax)</t>
  </si>
  <si>
    <t>H Key (Audit fee)</t>
  </si>
  <si>
    <t>KLIDB (drainage rates allotments)</t>
  </si>
  <si>
    <t>Came &amp; Co (insurance)</t>
  </si>
  <si>
    <t>Total uncleared</t>
  </si>
  <si>
    <t>Payments agreed to be paid June 2016</t>
  </si>
  <si>
    <t>EON (streetlights)</t>
  </si>
  <si>
    <t>HMRC (Clerks Tax)</t>
  </si>
  <si>
    <t>Cambridgeshire ACRE (Payroll service)</t>
  </si>
  <si>
    <t>Norfolk ALC ( Cllr Training)</t>
  </si>
  <si>
    <t>Total</t>
  </si>
  <si>
    <t>Total Accounts</t>
  </si>
  <si>
    <t>Unity Trust Tailored Deposit Acc No: 20311960</t>
  </si>
  <si>
    <t>Unity Trust Tailored Acc No: 20311957</t>
  </si>
  <si>
    <t>TOTAL</t>
  </si>
  <si>
    <t>Less Unpresented cheques</t>
  </si>
  <si>
    <t>Plus deposits not credited</t>
  </si>
  <si>
    <t>Signed by Chairman: E Fisher………………………………………………………………..</t>
  </si>
  <si>
    <t>Date………………………………………………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</si>
</sst>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47">
    <xf numFmtId="0" fontId="0" fillId="0" borderId="0" xfId="0"/>
    <xf numFmtId="0" fontId="3" fillId="0" borderId="0" xfId="0" applyFont="1" applyAlignment="1">
      <alignment horizontal="left"/>
    </xf>
    <xf numFmtId="44" fontId="0" fillId="0" borderId="0" xfId="0" applyNumberFormat="1" applyAlignment="1"/>
    <xf numFmtId="44" fontId="0" fillId="0" borderId="0" xfId="0" applyNumberFormat="1" applyAlignment="1">
      <alignment horizontal="right"/>
    </xf>
    <xf numFmtId="49" fontId="0" fillId="0" borderId="0" xfId="0" applyNumberFormat="1"/>
    <xf numFmtId="0" fontId="4" fillId="0" borderId="0" xfId="0" applyFont="1" applyAlignment="1">
      <alignment horizontal="left"/>
    </xf>
    <xf numFmtId="16" fontId="0" fillId="0" borderId="0" xfId="0" applyNumberFormat="1"/>
    <xf numFmtId="44" fontId="0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15" fontId="0" fillId="0" borderId="0" xfId="0" applyNumberFormat="1"/>
    <xf numFmtId="0" fontId="2" fillId="0" borderId="0" xfId="0" applyFont="1" applyAlignment="1">
      <alignment horizontal="left"/>
    </xf>
    <xf numFmtId="44" fontId="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44" fontId="5" fillId="0" borderId="0" xfId="0" applyNumberFormat="1" applyFont="1" applyAlignment="1"/>
    <xf numFmtId="44" fontId="5" fillId="0" borderId="0" xfId="0" applyNumberFormat="1" applyFont="1" applyAlignment="1">
      <alignment horizontal="right"/>
    </xf>
    <xf numFmtId="44" fontId="6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Border="1"/>
    <xf numFmtId="44" fontId="5" fillId="0" borderId="3" xfId="0" applyNumberFormat="1" applyFont="1" applyBorder="1" applyAlignment="1"/>
    <xf numFmtId="0" fontId="0" fillId="0" borderId="4" xfId="0" applyBorder="1"/>
    <xf numFmtId="0" fontId="0" fillId="0" borderId="0" xfId="0" applyBorder="1"/>
    <xf numFmtId="44" fontId="0" fillId="0" borderId="5" xfId="0" applyNumberFormat="1" applyBorder="1" applyAlignment="1"/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0" xfId="0" applyBorder="1" applyAlignment="1">
      <alignment horizontal="left"/>
    </xf>
    <xf numFmtId="0" fontId="0" fillId="0" borderId="6" xfId="0" applyBorder="1"/>
    <xf numFmtId="0" fontId="0" fillId="0" borderId="7" xfId="0" applyBorder="1"/>
    <xf numFmtId="44" fontId="5" fillId="0" borderId="8" xfId="0" applyNumberFormat="1" applyFont="1" applyBorder="1" applyAlignment="1"/>
    <xf numFmtId="2" fontId="0" fillId="0" borderId="0" xfId="0" applyNumberFormat="1" applyAlignment="1">
      <alignment horizontal="left"/>
    </xf>
    <xf numFmtId="0" fontId="0" fillId="0" borderId="0" xfId="2" applyNumberFormat="1" applyFont="1" applyFill="1" applyBorder="1" applyAlignment="1" applyProtection="1">
      <alignment horizontal="left"/>
    </xf>
    <xf numFmtId="44" fontId="8" fillId="0" borderId="0" xfId="1" applyNumberFormat="1" applyFont="1" applyFill="1" applyBorder="1" applyAlignment="1" applyProtection="1">
      <alignment horizontal="right"/>
    </xf>
    <xf numFmtId="2" fontId="0" fillId="0" borderId="0" xfId="2" applyNumberFormat="1" applyFont="1" applyFill="1" applyBorder="1" applyAlignment="1" applyProtection="1">
      <alignment horizontal="left"/>
    </xf>
    <xf numFmtId="44" fontId="9" fillId="0" borderId="0" xfId="2" applyNumberFormat="1" applyFont="1" applyFill="1" applyBorder="1" applyAlignment="1" applyProtection="1"/>
    <xf numFmtId="44" fontId="9" fillId="0" borderId="9" xfId="1" applyNumberFormat="1" applyFont="1" applyFill="1" applyBorder="1" applyAlignment="1" applyProtection="1">
      <alignment horizontal="right"/>
    </xf>
    <xf numFmtId="0" fontId="0" fillId="0" borderId="0" xfId="2" applyNumberFormat="1" applyFont="1" applyFill="1" applyBorder="1" applyAlignment="1" applyProtection="1">
      <alignment horizontal="left"/>
    </xf>
    <xf numFmtId="44" fontId="0" fillId="0" borderId="0" xfId="2" applyNumberFormat="1" applyFont="1" applyFill="1" applyBorder="1" applyAlignment="1" applyProtection="1"/>
    <xf numFmtId="44" fontId="8" fillId="0" borderId="7" xfId="1" applyNumberFormat="1" applyFont="1" applyFill="1" applyBorder="1" applyAlignment="1" applyProtection="1">
      <alignment horizontal="right"/>
    </xf>
    <xf numFmtId="44" fontId="9" fillId="0" borderId="0" xfId="1" applyNumberFormat="1" applyFont="1" applyFill="1" applyBorder="1" applyAlignment="1" applyProtection="1">
      <alignment horizontal="right"/>
    </xf>
    <xf numFmtId="0" fontId="9" fillId="0" borderId="0" xfId="2" applyNumberFormat="1" applyFont="1" applyFill="1" applyBorder="1" applyAlignment="1" applyProtection="1">
      <alignment horizontal="left"/>
    </xf>
    <xf numFmtId="2" fontId="9" fillId="0" borderId="0" xfId="2" applyNumberFormat="1" applyFont="1" applyFill="1" applyBorder="1" applyAlignment="1" applyProtection="1">
      <alignment horizontal="left"/>
    </xf>
    <xf numFmtId="44" fontId="9" fillId="0" borderId="10" xfId="1" applyNumberFormat="1" applyFont="1" applyFill="1" applyBorder="1" applyAlignment="1" applyProtection="1">
      <alignment horizontal="right"/>
    </xf>
  </cellXfs>
  <cellStyles count="3">
    <cellStyle name="Currency" xfId="1" builtinId="4"/>
    <cellStyle name="Normal" xfId="0" builtinId="0"/>
    <cellStyle name="Normal_UPC-bankR99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cou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  <sheetName val="May"/>
      <sheetName val="June"/>
      <sheetName val="July"/>
      <sheetName val="August"/>
      <sheetName val="September"/>
      <sheetName val="Sheet2"/>
    </sheetNames>
    <sheetDataSet>
      <sheetData sheetId="0">
        <row r="48">
          <cell r="I48">
            <v>10588.07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M11" sqref="M11"/>
    </sheetView>
  </sheetViews>
  <sheetFormatPr defaultRowHeight="15" x14ac:dyDescent="0.25"/>
  <cols>
    <col min="6" max="6" width="11.42578125" customWidth="1"/>
    <col min="7" max="7" width="11.5703125" customWidth="1"/>
    <col min="8" max="8" width="10.5703125" customWidth="1"/>
    <col min="9" max="9" width="15" customWidth="1"/>
  </cols>
  <sheetData>
    <row r="1" spans="1:10" ht="18.75" x14ac:dyDescent="0.3">
      <c r="A1" s="1" t="s">
        <v>0</v>
      </c>
      <c r="B1" s="1"/>
      <c r="C1" s="1"/>
      <c r="D1" s="1"/>
      <c r="H1" s="2"/>
      <c r="I1" s="3"/>
      <c r="J1" s="4"/>
    </row>
    <row r="2" spans="1:10" x14ac:dyDescent="0.25">
      <c r="H2" s="2"/>
      <c r="I2" s="3"/>
      <c r="J2" s="4"/>
    </row>
    <row r="3" spans="1:10" ht="15.75" x14ac:dyDescent="0.25">
      <c r="A3" s="5" t="s">
        <v>1</v>
      </c>
      <c r="B3" s="5"/>
      <c r="C3" s="5"/>
      <c r="D3" s="5"/>
      <c r="F3" s="6"/>
      <c r="H3" s="2"/>
      <c r="I3" s="7">
        <f>SUM([1]April!I48)</f>
        <v>10588.07</v>
      </c>
      <c r="J3" s="4"/>
    </row>
    <row r="4" spans="1:10" x14ac:dyDescent="0.25">
      <c r="A4" s="8"/>
      <c r="B4" s="9" t="s">
        <v>2</v>
      </c>
      <c r="C4" s="9"/>
      <c r="D4" s="10"/>
      <c r="F4" s="11">
        <v>42490</v>
      </c>
      <c r="H4" s="2"/>
      <c r="I4" s="3"/>
      <c r="J4" s="4"/>
    </row>
    <row r="5" spans="1:10" x14ac:dyDescent="0.25">
      <c r="B5" t="s">
        <v>3</v>
      </c>
      <c r="F5" s="11">
        <v>42490</v>
      </c>
      <c r="H5" s="2">
        <v>0</v>
      </c>
      <c r="I5" s="3"/>
      <c r="J5" s="4"/>
    </row>
    <row r="6" spans="1:10" x14ac:dyDescent="0.25">
      <c r="B6" t="s">
        <v>4</v>
      </c>
      <c r="H6" s="2"/>
      <c r="I6" s="3"/>
      <c r="J6" s="4"/>
    </row>
    <row r="7" spans="1:10" x14ac:dyDescent="0.25">
      <c r="A7" s="12" t="s">
        <v>5</v>
      </c>
      <c r="B7" s="12"/>
      <c r="C7" s="12"/>
      <c r="D7" s="12"/>
      <c r="E7" s="12"/>
      <c r="H7" s="2"/>
      <c r="I7" s="13">
        <v>10588.07</v>
      </c>
      <c r="J7" s="4"/>
    </row>
    <row r="8" spans="1:10" x14ac:dyDescent="0.25">
      <c r="H8" s="2"/>
      <c r="I8" s="3"/>
      <c r="J8" s="4"/>
    </row>
    <row r="9" spans="1:10" ht="15.75" x14ac:dyDescent="0.25">
      <c r="A9" s="5" t="s">
        <v>6</v>
      </c>
      <c r="B9" s="5"/>
      <c r="C9" s="5"/>
      <c r="D9" s="5"/>
      <c r="H9" s="2"/>
      <c r="I9" s="3"/>
      <c r="J9" s="4"/>
    </row>
    <row r="10" spans="1:10" x14ac:dyDescent="0.25">
      <c r="A10" s="8"/>
      <c r="B10" s="14" t="s">
        <v>7</v>
      </c>
      <c r="C10" s="14"/>
      <c r="D10" s="14"/>
      <c r="F10" s="11">
        <v>42490</v>
      </c>
      <c r="H10" s="2"/>
      <c r="I10" s="13">
        <v>19203.009999999998</v>
      </c>
      <c r="J10" s="4"/>
    </row>
    <row r="11" spans="1:10" x14ac:dyDescent="0.25">
      <c r="B11" s="15" t="s">
        <v>8</v>
      </c>
      <c r="C11" s="15"/>
      <c r="D11" s="15"/>
      <c r="F11" s="11">
        <v>42490</v>
      </c>
      <c r="H11" s="2"/>
      <c r="I11" s="3">
        <v>0</v>
      </c>
      <c r="J11" s="4"/>
    </row>
    <row r="12" spans="1:10" x14ac:dyDescent="0.25">
      <c r="A12" s="16"/>
      <c r="C12" s="16"/>
      <c r="H12" s="2"/>
      <c r="I12" s="3"/>
      <c r="J12" s="4"/>
    </row>
    <row r="13" spans="1:10" x14ac:dyDescent="0.25">
      <c r="A13" t="s">
        <v>9</v>
      </c>
      <c r="B13" s="16" t="s">
        <v>10</v>
      </c>
      <c r="H13" s="2">
        <v>397.16</v>
      </c>
      <c r="I13" s="3"/>
      <c r="J13" s="4"/>
    </row>
    <row r="14" spans="1:10" x14ac:dyDescent="0.25">
      <c r="A14" t="s">
        <v>9</v>
      </c>
      <c r="B14" t="s">
        <v>9</v>
      </c>
      <c r="H14" s="2">
        <v>0</v>
      </c>
      <c r="I14" s="3"/>
      <c r="J14" s="4"/>
    </row>
    <row r="15" spans="1:10" x14ac:dyDescent="0.25">
      <c r="B15" t="s">
        <v>11</v>
      </c>
      <c r="H15" s="17">
        <f>SUM(H13:H14)</f>
        <v>397.16</v>
      </c>
      <c r="I15" s="18"/>
      <c r="J15" s="4"/>
    </row>
    <row r="16" spans="1:10" x14ac:dyDescent="0.25">
      <c r="H16" s="2"/>
      <c r="I16" s="3"/>
      <c r="J16" s="4"/>
    </row>
    <row r="17" spans="1:10" x14ac:dyDescent="0.25">
      <c r="B17" t="s">
        <v>12</v>
      </c>
      <c r="F17" s="11">
        <v>42490</v>
      </c>
      <c r="H17" s="2"/>
      <c r="I17" s="3"/>
      <c r="J17" s="4"/>
    </row>
    <row r="18" spans="1:10" x14ac:dyDescent="0.25">
      <c r="A18" t="s">
        <v>13</v>
      </c>
      <c r="B18" t="s">
        <v>14</v>
      </c>
      <c r="H18" s="2">
        <v>46.73</v>
      </c>
      <c r="I18" s="3"/>
      <c r="J18" s="4"/>
    </row>
    <row r="19" spans="1:10" x14ac:dyDescent="0.25">
      <c r="A19" t="s">
        <v>13</v>
      </c>
      <c r="B19" t="s">
        <v>15</v>
      </c>
      <c r="H19" s="2">
        <v>345.6</v>
      </c>
      <c r="I19" s="3"/>
      <c r="J19" s="4"/>
    </row>
    <row r="20" spans="1:10" x14ac:dyDescent="0.25">
      <c r="A20" t="s">
        <v>16</v>
      </c>
      <c r="B20" s="15" t="s">
        <v>17</v>
      </c>
      <c r="C20" s="15"/>
      <c r="H20" s="2">
        <v>25.15</v>
      </c>
      <c r="I20" s="3"/>
      <c r="J20" s="4"/>
    </row>
    <row r="21" spans="1:10" x14ac:dyDescent="0.25">
      <c r="A21" t="s">
        <v>18</v>
      </c>
      <c r="B21" s="15" t="s">
        <v>19</v>
      </c>
      <c r="C21" s="15"/>
      <c r="H21" s="2">
        <v>384.37</v>
      </c>
      <c r="I21" s="3"/>
      <c r="J21" s="4"/>
    </row>
    <row r="22" spans="1:10" x14ac:dyDescent="0.25">
      <c r="A22" t="s">
        <v>18</v>
      </c>
      <c r="B22" s="16" t="s">
        <v>20</v>
      </c>
      <c r="C22" s="16"/>
      <c r="H22" s="2">
        <v>415.68</v>
      </c>
      <c r="I22" s="3"/>
      <c r="J22" s="4"/>
    </row>
    <row r="23" spans="1:10" x14ac:dyDescent="0.25">
      <c r="A23" t="s">
        <v>21</v>
      </c>
      <c r="B23" s="16" t="s">
        <v>22</v>
      </c>
      <c r="C23" s="16"/>
      <c r="H23" s="2">
        <v>130.26</v>
      </c>
      <c r="I23" s="3"/>
      <c r="J23" s="4"/>
    </row>
    <row r="24" spans="1:10" x14ac:dyDescent="0.25">
      <c r="A24" t="s">
        <v>18</v>
      </c>
      <c r="B24" s="16" t="s">
        <v>23</v>
      </c>
      <c r="C24" s="16"/>
      <c r="H24" s="2">
        <v>154.88999999999999</v>
      </c>
      <c r="I24" s="3"/>
      <c r="J24" s="4"/>
    </row>
    <row r="25" spans="1:10" x14ac:dyDescent="0.25">
      <c r="A25" t="s">
        <v>9</v>
      </c>
      <c r="H25" s="2">
        <v>0</v>
      </c>
      <c r="I25" s="3"/>
      <c r="J25" s="4"/>
    </row>
    <row r="26" spans="1:10" x14ac:dyDescent="0.25">
      <c r="B26" t="s">
        <v>24</v>
      </c>
      <c r="H26" s="17">
        <f>SUM(H18:H25)</f>
        <v>1502.6799999999998</v>
      </c>
      <c r="I26" s="18"/>
      <c r="J26" s="4"/>
    </row>
    <row r="27" spans="1:10" x14ac:dyDescent="0.25">
      <c r="H27" s="2"/>
      <c r="I27" s="3"/>
      <c r="J27" s="4"/>
    </row>
    <row r="28" spans="1:10" x14ac:dyDescent="0.25">
      <c r="B28" s="16" t="s">
        <v>25</v>
      </c>
      <c r="C28" s="16"/>
      <c r="D28" s="16"/>
      <c r="E28" s="16"/>
      <c r="F28" s="16"/>
      <c r="G28" s="16"/>
      <c r="H28" s="2"/>
      <c r="I28" s="19">
        <f>SUM(I10+H15-H26)</f>
        <v>18097.489999999998</v>
      </c>
      <c r="J28" s="4"/>
    </row>
    <row r="29" spans="1:10" x14ac:dyDescent="0.25">
      <c r="H29" s="2"/>
      <c r="I29" s="3"/>
      <c r="J29" s="4"/>
    </row>
    <row r="30" spans="1:10" x14ac:dyDescent="0.25">
      <c r="A30" s="20" t="s">
        <v>26</v>
      </c>
      <c r="B30" s="20"/>
      <c r="H30" s="2"/>
      <c r="I30" s="3"/>
      <c r="J30" s="4"/>
    </row>
    <row r="31" spans="1:10" x14ac:dyDescent="0.25">
      <c r="A31" s="10" t="s">
        <v>18</v>
      </c>
      <c r="B31" s="10" t="s">
        <v>27</v>
      </c>
      <c r="H31" s="2">
        <v>15</v>
      </c>
      <c r="I31" s="3"/>
      <c r="J31" s="4"/>
    </row>
    <row r="32" spans="1:10" x14ac:dyDescent="0.25">
      <c r="A32" s="10" t="s">
        <v>18</v>
      </c>
      <c r="B32" s="10" t="s">
        <v>28</v>
      </c>
      <c r="H32" s="2">
        <v>96</v>
      </c>
      <c r="I32" s="3"/>
      <c r="J32" s="4"/>
    </row>
    <row r="33" spans="1:10" x14ac:dyDescent="0.25">
      <c r="A33" s="10" t="s">
        <v>18</v>
      </c>
      <c r="B33" s="10" t="s">
        <v>29</v>
      </c>
      <c r="H33" s="2">
        <v>45</v>
      </c>
      <c r="I33" s="3"/>
      <c r="J33" s="4"/>
    </row>
    <row r="34" spans="1:10" x14ac:dyDescent="0.25">
      <c r="A34" s="10" t="s">
        <v>18</v>
      </c>
      <c r="B34" s="10" t="s">
        <v>30</v>
      </c>
      <c r="H34" s="2">
        <v>108.25</v>
      </c>
      <c r="I34" s="3"/>
      <c r="J34" s="4"/>
    </row>
    <row r="35" spans="1:10" x14ac:dyDescent="0.25">
      <c r="A35" s="10" t="s">
        <v>18</v>
      </c>
      <c r="B35" t="s">
        <v>31</v>
      </c>
      <c r="H35" s="2">
        <v>537.94000000000005</v>
      </c>
      <c r="I35" s="3"/>
      <c r="J35" s="4"/>
    </row>
    <row r="36" spans="1:10" x14ac:dyDescent="0.25">
      <c r="B36" s="20" t="s">
        <v>32</v>
      </c>
      <c r="H36" s="17">
        <f>SUM(H31:H35)</f>
        <v>802.19</v>
      </c>
      <c r="I36" s="3"/>
      <c r="J36" s="4"/>
    </row>
    <row r="37" spans="1:10" x14ac:dyDescent="0.25">
      <c r="H37" s="17"/>
      <c r="I37" s="3"/>
      <c r="J37" s="4"/>
    </row>
    <row r="38" spans="1:10" x14ac:dyDescent="0.25">
      <c r="A38" s="21" t="s">
        <v>33</v>
      </c>
      <c r="B38" s="22"/>
      <c r="C38" s="22"/>
      <c r="D38" s="22"/>
      <c r="E38" s="23"/>
      <c r="F38" s="23"/>
      <c r="G38" s="23"/>
      <c r="H38" s="24"/>
      <c r="I38" s="3"/>
      <c r="J38" s="4"/>
    </row>
    <row r="39" spans="1:10" x14ac:dyDescent="0.25">
      <c r="A39" s="25" t="s">
        <v>13</v>
      </c>
      <c r="B39" s="26" t="s">
        <v>14</v>
      </c>
      <c r="C39" s="26"/>
      <c r="D39" s="26"/>
      <c r="E39" s="26"/>
      <c r="F39" s="26"/>
      <c r="G39" s="26"/>
      <c r="H39" s="27">
        <v>46.73</v>
      </c>
      <c r="I39" s="3"/>
      <c r="J39" s="4"/>
    </row>
    <row r="40" spans="1:10" x14ac:dyDescent="0.25">
      <c r="A40" s="25" t="s">
        <v>13</v>
      </c>
      <c r="B40" s="26" t="s">
        <v>15</v>
      </c>
      <c r="C40" s="26"/>
      <c r="D40" s="26"/>
      <c r="E40" s="26"/>
      <c r="F40" s="26"/>
      <c r="G40" s="26"/>
      <c r="H40" s="27">
        <v>345.6</v>
      </c>
      <c r="I40" s="3"/>
      <c r="J40" s="4"/>
    </row>
    <row r="41" spans="1:10" x14ac:dyDescent="0.25">
      <c r="A41" s="25" t="s">
        <v>16</v>
      </c>
      <c r="B41" s="28" t="s">
        <v>34</v>
      </c>
      <c r="C41" s="28"/>
      <c r="D41" s="26"/>
      <c r="E41" s="26"/>
      <c r="F41" s="26"/>
      <c r="G41" s="26"/>
      <c r="H41" s="27">
        <v>25.99</v>
      </c>
      <c r="I41" s="3"/>
      <c r="J41" s="4"/>
    </row>
    <row r="42" spans="1:10" x14ac:dyDescent="0.25">
      <c r="A42" s="25" t="s">
        <v>18</v>
      </c>
      <c r="B42" s="28" t="s">
        <v>19</v>
      </c>
      <c r="C42" s="28"/>
      <c r="D42" s="29"/>
      <c r="E42" s="29"/>
      <c r="F42" s="29"/>
      <c r="G42" s="26"/>
      <c r="H42" s="27">
        <v>221.01</v>
      </c>
      <c r="I42" s="3"/>
      <c r="J42" s="4"/>
    </row>
    <row r="43" spans="1:10" x14ac:dyDescent="0.25">
      <c r="A43" s="25" t="s">
        <v>18</v>
      </c>
      <c r="B43" s="30" t="s">
        <v>20</v>
      </c>
      <c r="C43" s="30"/>
      <c r="D43" s="26"/>
      <c r="E43" s="26"/>
      <c r="F43" s="26"/>
      <c r="G43" s="26"/>
      <c r="H43" s="27">
        <v>70.48</v>
      </c>
      <c r="I43" s="3"/>
      <c r="J43" s="4"/>
    </row>
    <row r="44" spans="1:10" x14ac:dyDescent="0.25">
      <c r="A44" s="25" t="s">
        <v>18</v>
      </c>
      <c r="B44" s="30" t="s">
        <v>35</v>
      </c>
      <c r="C44" s="30"/>
      <c r="D44" s="26"/>
      <c r="E44" s="26"/>
      <c r="F44" s="26"/>
      <c r="G44" s="26"/>
      <c r="H44" s="27">
        <v>55.2</v>
      </c>
      <c r="I44" s="3"/>
      <c r="J44" s="4"/>
    </row>
    <row r="45" spans="1:10" x14ac:dyDescent="0.25">
      <c r="A45" s="25" t="s">
        <v>18</v>
      </c>
      <c r="B45" s="30" t="s">
        <v>36</v>
      </c>
      <c r="C45" s="30"/>
      <c r="D45" s="26"/>
      <c r="E45" s="26"/>
      <c r="F45" s="26"/>
      <c r="G45" s="26"/>
      <c r="H45" s="27">
        <v>48</v>
      </c>
      <c r="I45" s="3"/>
      <c r="J45" s="4"/>
    </row>
    <row r="46" spans="1:10" x14ac:dyDescent="0.25">
      <c r="A46" s="25" t="s">
        <v>18</v>
      </c>
      <c r="B46" s="30" t="s">
        <v>37</v>
      </c>
      <c r="C46" s="30"/>
      <c r="D46" s="26"/>
      <c r="E46" s="26"/>
      <c r="F46" s="26"/>
      <c r="G46" s="26"/>
      <c r="H46" s="27">
        <v>220</v>
      </c>
      <c r="I46" s="3"/>
      <c r="J46" s="4"/>
    </row>
    <row r="47" spans="1:10" x14ac:dyDescent="0.25">
      <c r="A47" s="31"/>
      <c r="B47" s="32" t="s">
        <v>38</v>
      </c>
      <c r="C47" s="32"/>
      <c r="D47" s="32"/>
      <c r="E47" s="32"/>
      <c r="F47" s="32"/>
      <c r="G47" s="32"/>
      <c r="H47" s="33">
        <f>SUM(H39:H46)</f>
        <v>1033.0100000000002</v>
      </c>
      <c r="I47" s="3"/>
      <c r="J47" s="4"/>
    </row>
    <row r="48" spans="1:10" x14ac:dyDescent="0.25">
      <c r="H48" s="17"/>
      <c r="I48" s="3"/>
      <c r="J48" s="4"/>
    </row>
    <row r="49" spans="1:10" x14ac:dyDescent="0.25">
      <c r="H49" s="17"/>
      <c r="I49" s="3"/>
      <c r="J49" s="4"/>
    </row>
    <row r="50" spans="1:10" x14ac:dyDescent="0.25">
      <c r="H50" s="17"/>
      <c r="I50" s="3"/>
      <c r="J50" s="4"/>
    </row>
    <row r="51" spans="1:10" x14ac:dyDescent="0.25">
      <c r="A51" t="s">
        <v>39</v>
      </c>
      <c r="H51" s="2"/>
      <c r="I51" s="3"/>
      <c r="J51" s="4"/>
    </row>
    <row r="52" spans="1:10" x14ac:dyDescent="0.25">
      <c r="C52" s="34" t="s">
        <v>40</v>
      </c>
      <c r="D52" s="34"/>
      <c r="E52" s="34"/>
      <c r="F52" s="34"/>
      <c r="G52" s="34"/>
      <c r="H52" s="34"/>
      <c r="I52" s="3">
        <f>SUM(I7)</f>
        <v>10588.07</v>
      </c>
      <c r="J52" s="4"/>
    </row>
    <row r="53" spans="1:10" x14ac:dyDescent="0.25">
      <c r="C53" s="35" t="s">
        <v>41</v>
      </c>
      <c r="D53" s="35"/>
      <c r="E53" s="35"/>
      <c r="F53" s="35"/>
      <c r="G53" s="35"/>
      <c r="H53" s="35"/>
      <c r="I53" s="36">
        <v>18097.490000000002</v>
      </c>
      <c r="J53" s="4"/>
    </row>
    <row r="54" spans="1:10" x14ac:dyDescent="0.25">
      <c r="E54" s="37"/>
      <c r="F54" s="37"/>
      <c r="G54" s="37"/>
      <c r="H54" s="38" t="s">
        <v>42</v>
      </c>
      <c r="I54" s="39">
        <f>SUM(I52:I53)</f>
        <v>28685.56</v>
      </c>
      <c r="J54" s="4"/>
    </row>
    <row r="55" spans="1:10" x14ac:dyDescent="0.25">
      <c r="E55" s="40" t="s">
        <v>43</v>
      </c>
      <c r="F55" s="40"/>
      <c r="G55" s="40"/>
      <c r="H55" s="41"/>
      <c r="I55" s="36">
        <f>SUM(H36)</f>
        <v>802.19</v>
      </c>
      <c r="J55" s="4"/>
    </row>
    <row r="56" spans="1:10" x14ac:dyDescent="0.25">
      <c r="E56" s="40" t="s">
        <v>44</v>
      </c>
      <c r="F56" s="40"/>
      <c r="G56" s="40"/>
      <c r="H56" s="41"/>
      <c r="I56" s="42">
        <v>0</v>
      </c>
      <c r="J56" s="4"/>
    </row>
    <row r="57" spans="1:10" x14ac:dyDescent="0.25">
      <c r="E57" s="37"/>
      <c r="F57" s="37"/>
      <c r="G57" s="37"/>
      <c r="H57" s="41"/>
      <c r="I57" s="43">
        <f>I54-I55+I56</f>
        <v>27883.370000000003</v>
      </c>
      <c r="J57" s="4"/>
    </row>
    <row r="58" spans="1:10" x14ac:dyDescent="0.25">
      <c r="E58" s="44"/>
      <c r="F58" s="44"/>
      <c r="G58" s="44"/>
      <c r="H58" s="38"/>
      <c r="I58" s="36"/>
      <c r="J58" s="4"/>
    </row>
    <row r="59" spans="1:10" ht="15.75" thickBot="1" x14ac:dyDescent="0.3">
      <c r="A59" t="s">
        <v>45</v>
      </c>
      <c r="E59" s="45"/>
      <c r="F59" s="45"/>
      <c r="G59" s="45"/>
      <c r="H59" s="38"/>
      <c r="I59" s="46">
        <f>SUM(I56:I58)</f>
        <v>27883.370000000003</v>
      </c>
      <c r="J59" s="4"/>
    </row>
    <row r="60" spans="1:10" ht="15.75" thickTop="1" x14ac:dyDescent="0.25">
      <c r="A60" t="s">
        <v>46</v>
      </c>
      <c r="H60" s="2"/>
      <c r="I60" s="3"/>
      <c r="J60" s="4"/>
    </row>
    <row r="61" spans="1:10" x14ac:dyDescent="0.25">
      <c r="H61" s="2"/>
      <c r="I61" s="3"/>
      <c r="J61" s="4"/>
    </row>
    <row r="62" spans="1:10" x14ac:dyDescent="0.25">
      <c r="H62" s="2"/>
      <c r="I62" s="3"/>
      <c r="J62" s="4"/>
    </row>
    <row r="63" spans="1:10" x14ac:dyDescent="0.25">
      <c r="H63" s="2"/>
      <c r="I63" s="3"/>
      <c r="J63" s="4"/>
    </row>
  </sheetData>
  <mergeCells count="11">
    <mergeCell ref="A38:D38"/>
    <mergeCell ref="B41:C41"/>
    <mergeCell ref="B42:F42"/>
    <mergeCell ref="C52:H52"/>
    <mergeCell ref="C53:H53"/>
    <mergeCell ref="A1:D1"/>
    <mergeCell ref="A7:E7"/>
    <mergeCell ref="B10:D10"/>
    <mergeCell ref="B11:D11"/>
    <mergeCell ref="B20:C20"/>
    <mergeCell ref="B21:C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Thelma</cp:lastModifiedBy>
  <dcterms:created xsi:type="dcterms:W3CDTF">2016-07-10T14:37:03Z</dcterms:created>
  <dcterms:modified xsi:type="dcterms:W3CDTF">2016-07-10T14:38:05Z</dcterms:modified>
</cp:coreProperties>
</file>